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jain_chetan_sifycorp_com/Documents/FRG Files/FRG Folder/Chetan/1. IGAAP/2021-22/Q2 21-22/IFRS/"/>
    </mc:Choice>
  </mc:AlternateContent>
  <xr:revisionPtr revIDLastSave="177" documentId="13_ncr:1_{A48AD5A8-5CC3-4AA3-A0FA-6F289F050A8B}" xr6:coauthVersionLast="47" xr6:coauthVersionMax="47" xr10:uidLastSave="{7131E0BB-5EBD-470F-8C2E-5301FA3FC05F}"/>
  <bookViews>
    <workbookView xWindow="-120" yWindow="-120" windowWidth="20730" windowHeight="11160" xr2:uid="{00000000-000D-0000-FFFF-FFFF00000000}"/>
  </bookViews>
  <sheets>
    <sheet name="Press Release September 21" sheetId="1" r:id="rId1"/>
  </sheets>
  <definedNames>
    <definedName name="BuiltIn_Print_Area">#REF!</definedName>
    <definedName name="_xlnm.Print_Area" localSheetId="0">'Press Release September 21'!$B$1:$E$39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1" i="1"/>
  <c r="F14" i="1"/>
  <c r="F10" i="1"/>
  <c r="C44" i="1"/>
  <c r="C23" i="1"/>
  <c r="C22" i="1" s="1"/>
  <c r="C12" i="1"/>
  <c r="C14" i="1" l="1"/>
  <c r="D14" i="1"/>
  <c r="E14" i="1"/>
  <c r="D35" i="1" l="1"/>
  <c r="C35" i="1"/>
  <c r="D33" i="1"/>
  <c r="C33" i="1"/>
  <c r="D21" i="1" l="1"/>
  <c r="E33" i="1"/>
  <c r="E35" i="1"/>
  <c r="D24" i="1" l="1"/>
  <c r="D28" i="1" s="1"/>
  <c r="D38" i="1" s="1"/>
  <c r="E32" i="1" l="1"/>
  <c r="E36" i="1"/>
  <c r="E31" i="1"/>
  <c r="E30" i="1"/>
  <c r="E21" i="1" l="1"/>
  <c r="E24" i="1" s="1"/>
  <c r="E28" i="1" l="1"/>
  <c r="E38" i="1" s="1"/>
  <c r="C32" i="1"/>
  <c r="C36" i="1" l="1"/>
  <c r="C31" i="1"/>
  <c r="C30" i="1"/>
  <c r="C21" i="1" l="1"/>
  <c r="C24" i="1" s="1"/>
  <c r="C28" i="1" l="1"/>
  <c r="C38" i="1" l="1"/>
</calcChain>
</file>

<file path=xl/sharedStrings.xml><?xml version="1.0" encoding="utf-8"?>
<sst xmlns="http://schemas.openxmlformats.org/spreadsheetml/2006/main" count="38" uniqueCount="30">
  <si>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</si>
  <si>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</si>
  <si>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</si>
  <si>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</si>
  <si>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</si>
  <si>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</si>
  <si>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</si>
  <si>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</si>
  <si>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</si>
  <si>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</si>
  <si>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</si>
  <si>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</si>
  <si>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</si>
  <si>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</si>
  <si>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</si>
  <si>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</si>
  <si>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</si>
  <si>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</si>
  <si>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June</t>
  </si>
  <si>
    <t>Cash Balance</t>
  </si>
  <si>
    <t>Rs Mln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</si>
  <si>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</si>
  <si>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</si>
  <si>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</si>
  <si>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</si>
  <si>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Capex Spent during the quarter</t>
  </si>
  <si>
    <t xml:space="preserve">  Deferred Tax </t>
  </si>
  <si>
    <t>Current Tax</t>
  </si>
  <si>
    <t>Deferred Tax</t>
  </si>
  <si>
    <t>Quarter ended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</si>
</sst>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 applyFill="1"/>
    <xf numFmtId="1" fontId="3" fillId="0" borderId="0" xfId="2" applyNumberFormat="1" applyFont="1" applyFill="1"/>
    <xf numFmtId="0" fontId="3" fillId="0" borderId="0" xfId="0" applyFont="1"/>
    <xf numFmtId="0" fontId="3" fillId="0" borderId="0" xfId="2" applyFont="1" applyFill="1"/>
    <xf numFmtId="16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3" fillId="0" borderId="0" xfId="2" applyFont="1" applyFill="1" applyBorder="1"/>
    <xf numFmtId="165" fontId="3" fillId="0" borderId="0" xfId="1" applyNumberFormat="1" applyFont="1" applyFill="1" applyBorder="1"/>
    <xf numFmtId="165" fontId="2" fillId="0" borderId="5" xfId="1" applyNumberFormat="1" applyFont="1" applyFill="1" applyBorder="1"/>
    <xf numFmtId="165" fontId="3" fillId="0" borderId="6" xfId="1" applyNumberFormat="1" applyFont="1" applyFill="1" applyBorder="1"/>
    <xf numFmtId="165" fontId="2" fillId="0" borderId="7" xfId="1" applyNumberFormat="1" applyFont="1" applyFill="1" applyBorder="1"/>
    <xf numFmtId="165" fontId="2" fillId="0" borderId="0" xfId="1" applyNumberFormat="1" applyFont="1" applyFill="1" applyBorder="1"/>
    <xf numFmtId="0" fontId="3" fillId="0" borderId="0" xfId="2" applyFont="1" applyFill="1" applyAlignment="1">
      <alignment horizontal="left" vertical="top" wrapText="1"/>
    </xf>
    <xf numFmtId="0" fontId="3" fillId="0" borderId="8" xfId="2" applyFont="1" applyFill="1" applyBorder="1"/>
    <xf numFmtId="165" fontId="3" fillId="0" borderId="4" xfId="1" applyNumberFormat="1" applyFont="1" applyFill="1" applyBorder="1"/>
    <xf numFmtId="0" fontId="3" fillId="0" borderId="0" xfId="0" applyFont="1" applyBorder="1"/>
    <xf numFmtId="0" fontId="3" fillId="0" borderId="0" xfId="2" applyFont="1" applyFill="1" applyBorder="1" applyAlignment="1">
      <alignment horizontal="left" vertical="top" wrapText="1"/>
    </xf>
    <xf numFmtId="1" fontId="3" fillId="0" borderId="0" xfId="2" applyNumberFormat="1" applyFont="1"/>
    <xf numFmtId="0" fontId="3" fillId="0" borderId="0" xfId="2" applyFont="1"/>
    <xf numFmtId="0" fontId="3" fillId="0" borderId="0" xfId="2" applyFont="1" applyBorder="1"/>
    <xf numFmtId="0" fontId="2" fillId="0" borderId="9" xfId="2" applyFont="1" applyFill="1" applyBorder="1"/>
    <xf numFmtId="165" fontId="3" fillId="0" borderId="10" xfId="1" applyNumberFormat="1" applyFont="1" applyFill="1" applyBorder="1"/>
    <xf numFmtId="165" fontId="2" fillId="0" borderId="11" xfId="1" applyNumberFormat="1" applyFont="1" applyFill="1" applyBorder="1"/>
    <xf numFmtId="0" fontId="2" fillId="0" borderId="1" xfId="2" applyFont="1" applyFill="1" applyBorder="1" applyAlignment="1">
      <alignment vertical="center"/>
    </xf>
    <xf numFmtId="0" fontId="2" fillId="0" borderId="14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/>
    </xf>
    <xf numFmtId="0" fontId="3" fillId="0" borderId="9" xfId="2" applyFont="1" applyFill="1" applyBorder="1"/>
    <xf numFmtId="0" fontId="3" fillId="0" borderId="10" xfId="2" applyFont="1" applyFill="1" applyBorder="1"/>
    <xf numFmtId="164" fontId="2" fillId="0" borderId="9" xfId="2" applyNumberFormat="1" applyFont="1" applyFill="1" applyBorder="1"/>
    <xf numFmtId="0" fontId="4" fillId="0" borderId="9" xfId="2" applyFont="1" applyFill="1" applyBorder="1"/>
    <xf numFmtId="0" fontId="3" fillId="0" borderId="9" xfId="2" applyFont="1" applyFill="1" applyBorder="1" applyAlignment="1">
      <alignment horizontal="left" vertical="top" wrapText="1"/>
    </xf>
    <xf numFmtId="0" fontId="3" fillId="0" borderId="9" xfId="2" applyFont="1" applyFill="1" applyBorder="1" applyAlignment="1">
      <alignment horizontal="left"/>
    </xf>
    <xf numFmtId="0" fontId="2" fillId="0" borderId="8" xfId="2" applyFont="1" applyFill="1" applyBorder="1"/>
    <xf numFmtId="0" fontId="2" fillId="0" borderId="2" xfId="2" applyFont="1" applyFill="1" applyBorder="1" applyAlignment="1">
      <alignment horizontal="center"/>
    </xf>
    <xf numFmtId="16" fontId="2" fillId="0" borderId="10" xfId="2" applyNumberFormat="1" applyFont="1" applyFill="1" applyBorder="1" applyAlignment="1">
      <alignment horizontal="center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165" fontId="3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10" xfId="1" applyNumberFormat="1" applyFont="1" applyFill="1" applyBorder="1"/>
    <xf numFmtId="0" fontId="2" fillId="0" borderId="1" xfId="2" applyFont="1" applyFill="1" applyBorder="1"/>
    <xf numFmtId="0" fontId="2" fillId="0" borderId="2" xfId="2" applyFont="1" applyFill="1" applyBorder="1"/>
    <xf numFmtId="9" fontId="3" fillId="0" borderId="0" xfId="9" applyFont="1" applyFill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showZeros="0" tabSelected="1" zoomScaleNormal="100" workbookViewId="0">
      <pane xSplit="2" ySplit="8" topLeftCell="C14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3.5703125" style="20" bestFit="1" customWidth="1"/>
    <col min="6" max="16384" width="9.140625" style="4"/>
  </cols>
  <sheetData>
    <row r="1" spans="1:6" x14ac:dyDescent="0.35">
      <c r="B1" s="1" t="s">
        <v>0</v>
      </c>
      <c r="C1" s="2"/>
      <c r="E1" s="19"/>
    </row>
    <row r="3" spans="1:6" x14ac:dyDescent="0.35">
      <c r="B3" s="1" t="s">
        <v>1</v>
      </c>
    </row>
    <row r="4" spans="1:6" x14ac:dyDescent="0.35">
      <c r="B4" s="1" t="s">
        <v>2</v>
      </c>
      <c r="E4" s="21"/>
    </row>
    <row r="5" spans="1:6" x14ac:dyDescent="0.35">
      <c r="A5" s="8"/>
      <c r="B5" s="25"/>
      <c r="C5" s="26" t="s">
        <v>3</v>
      </c>
      <c r="D5" s="26" t="s">
        <v>3</v>
      </c>
      <c r="E5" s="44" t="s">
        <v>3</v>
      </c>
    </row>
    <row r="6" spans="1:6" x14ac:dyDescent="0.35">
      <c r="A6" s="8"/>
      <c r="B6" s="27" t="s">
        <v>4</v>
      </c>
      <c r="C6" s="5" t="s">
        <v>24</v>
      </c>
      <c r="D6" s="5" t="s">
        <v>24</v>
      </c>
      <c r="E6" s="37" t="s">
        <v>18</v>
      </c>
    </row>
    <row r="7" spans="1:6" x14ac:dyDescent="0.35">
      <c r="A7" s="8"/>
      <c r="B7" s="27"/>
      <c r="C7" s="6">
        <v>2021</v>
      </c>
      <c r="D7" s="6">
        <v>2020</v>
      </c>
      <c r="E7" s="38">
        <v>2021</v>
      </c>
    </row>
    <row r="8" spans="1:6" x14ac:dyDescent="0.35">
      <c r="A8" s="8"/>
      <c r="B8" s="28"/>
      <c r="C8" s="7"/>
      <c r="D8" s="7"/>
      <c r="E8" s="39"/>
    </row>
    <row r="9" spans="1:6" x14ac:dyDescent="0.35">
      <c r="A9" s="8"/>
      <c r="B9" s="29"/>
      <c r="C9" s="8"/>
      <c r="D9" s="8"/>
      <c r="E9" s="30"/>
    </row>
    <row r="10" spans="1:6" x14ac:dyDescent="0.35">
      <c r="A10" s="8"/>
      <c r="B10" s="29" t="s">
        <v>5</v>
      </c>
      <c r="C10" s="9">
        <v>6986</v>
      </c>
      <c r="D10" s="9">
        <v>5899</v>
      </c>
      <c r="E10" s="23">
        <v>6451</v>
      </c>
      <c r="F10" s="45">
        <f>C10/D10-1</f>
        <v>0.18426852008815064</v>
      </c>
    </row>
    <row r="11" spans="1:6" ht="16.5" customHeight="1" x14ac:dyDescent="0.35">
      <c r="A11" s="8"/>
      <c r="B11" s="29" t="s">
        <v>6</v>
      </c>
      <c r="C11" s="9">
        <v>-4201</v>
      </c>
      <c r="D11" s="9">
        <v>-3647</v>
      </c>
      <c r="E11" s="23">
        <v>-3906</v>
      </c>
    </row>
    <row r="12" spans="1:6" ht="16.5" customHeight="1" x14ac:dyDescent="0.35">
      <c r="A12" s="8"/>
      <c r="B12" s="29" t="s">
        <v>7</v>
      </c>
      <c r="C12" s="9">
        <f>-1315+7</f>
        <v>-1308</v>
      </c>
      <c r="D12" s="9">
        <v>-1063</v>
      </c>
      <c r="E12" s="23">
        <v>-1091</v>
      </c>
    </row>
    <row r="13" spans="1:6" ht="16.5" customHeight="1" x14ac:dyDescent="0.35">
      <c r="A13" s="8"/>
      <c r="B13" s="29"/>
      <c r="C13" s="9"/>
      <c r="D13" s="9"/>
      <c r="E13" s="23"/>
    </row>
    <row r="14" spans="1:6" ht="16.5" customHeight="1" x14ac:dyDescent="0.35">
      <c r="A14" s="8"/>
      <c r="B14" s="22" t="s">
        <v>8</v>
      </c>
      <c r="C14" s="10">
        <f>SUM(C10:C12)</f>
        <v>1477</v>
      </c>
      <c r="D14" s="10">
        <f>SUM(D10:D12)</f>
        <v>1189</v>
      </c>
      <c r="E14" s="24">
        <f>SUM(E10:E12)</f>
        <v>1454</v>
      </c>
      <c r="F14" s="45">
        <f>C14/D14-1</f>
        <v>0.24222035323801516</v>
      </c>
    </row>
    <row r="15" spans="1:6" ht="16.5" customHeight="1" x14ac:dyDescent="0.35">
      <c r="A15" s="8"/>
      <c r="B15" s="29"/>
      <c r="C15" s="9"/>
      <c r="D15" s="9"/>
      <c r="E15" s="23"/>
    </row>
    <row r="16" spans="1:6" ht="16.5" customHeight="1" x14ac:dyDescent="0.35">
      <c r="A16" s="8"/>
      <c r="B16" s="29" t="s">
        <v>9</v>
      </c>
      <c r="C16" s="9">
        <v>-790</v>
      </c>
      <c r="D16" s="9">
        <v>-667</v>
      </c>
      <c r="E16" s="23">
        <v>-802</v>
      </c>
    </row>
    <row r="17" spans="1:6" ht="16.5" customHeight="1" x14ac:dyDescent="0.35">
      <c r="A17" s="8"/>
      <c r="B17" s="29" t="s">
        <v>10</v>
      </c>
      <c r="C17" s="9">
        <v>-252</v>
      </c>
      <c r="D17" s="9">
        <v>-142</v>
      </c>
      <c r="E17" s="23">
        <v>-227</v>
      </c>
    </row>
    <row r="18" spans="1:6" x14ac:dyDescent="0.35">
      <c r="A18" s="8"/>
      <c r="B18" s="29" t="s">
        <v>21</v>
      </c>
      <c r="C18" s="9">
        <v>33</v>
      </c>
      <c r="D18" s="9">
        <v>42</v>
      </c>
      <c r="E18" s="23">
        <v>17</v>
      </c>
    </row>
    <row r="19" spans="1:6" x14ac:dyDescent="0.35">
      <c r="A19" s="8"/>
      <c r="B19" s="29" t="s">
        <v>22</v>
      </c>
      <c r="C19" s="9">
        <v>-7</v>
      </c>
      <c r="D19" s="9">
        <v>-8</v>
      </c>
      <c r="E19" s="23">
        <v>-2</v>
      </c>
    </row>
    <row r="20" spans="1:6" ht="15.75" thickBot="1" x14ac:dyDescent="0.4">
      <c r="A20" s="8"/>
      <c r="B20" s="22"/>
      <c r="C20" s="9"/>
      <c r="D20" s="9"/>
      <c r="E20" s="23"/>
    </row>
    <row r="21" spans="1:6" x14ac:dyDescent="0.35">
      <c r="A21" s="8"/>
      <c r="B21" s="22" t="s">
        <v>11</v>
      </c>
      <c r="C21" s="11">
        <f>SUM(C14:C19)</f>
        <v>461</v>
      </c>
      <c r="D21" s="11">
        <f>SUM(D14:D19)</f>
        <v>414</v>
      </c>
      <c r="E21" s="40">
        <f>SUM(E14:E19)</f>
        <v>440</v>
      </c>
      <c r="F21" s="45">
        <f>C21/D21-1</f>
        <v>0.11352657004830924</v>
      </c>
    </row>
    <row r="22" spans="1:6" x14ac:dyDescent="0.35">
      <c r="A22" s="8"/>
      <c r="B22" s="22" t="s">
        <v>27</v>
      </c>
      <c r="C22" s="9">
        <f>-104811/1000-C23</f>
        <v>-204.81100000000001</v>
      </c>
      <c r="D22" s="9">
        <v>-164</v>
      </c>
      <c r="E22" s="23">
        <v>-118</v>
      </c>
    </row>
    <row r="23" spans="1:6" x14ac:dyDescent="0.35">
      <c r="A23" s="8"/>
      <c r="B23" s="22" t="s">
        <v>28</v>
      </c>
      <c r="C23" s="9">
        <f>ROUND(99638037/10^6,0)</f>
        <v>100</v>
      </c>
      <c r="D23" s="9">
        <v>7</v>
      </c>
      <c r="E23" s="23">
        <v>7</v>
      </c>
    </row>
    <row r="24" spans="1:6" ht="15.75" thickBot="1" x14ac:dyDescent="0.4">
      <c r="A24" s="8"/>
      <c r="B24" s="22" t="s">
        <v>13</v>
      </c>
      <c r="C24" s="12">
        <f t="shared" ref="C24:D24" si="0">C21+C22+C23</f>
        <v>356.18899999999996</v>
      </c>
      <c r="D24" s="12">
        <f t="shared" si="0"/>
        <v>257</v>
      </c>
      <c r="E24" s="41">
        <f>E21+E22+E23</f>
        <v>329</v>
      </c>
      <c r="F24" s="45">
        <f>C24/D24-1</f>
        <v>0.38594941634241242</v>
      </c>
    </row>
    <row r="25" spans="1:6" x14ac:dyDescent="0.35">
      <c r="A25" s="8"/>
      <c r="B25" s="22"/>
      <c r="C25" s="13"/>
      <c r="D25" s="13"/>
      <c r="E25" s="42"/>
    </row>
    <row r="26" spans="1:6" x14ac:dyDescent="0.35">
      <c r="A26" s="8"/>
      <c r="B26" s="31" t="s">
        <v>14</v>
      </c>
      <c r="C26" s="9"/>
      <c r="D26" s="9"/>
      <c r="E26" s="23"/>
    </row>
    <row r="27" spans="1:6" x14ac:dyDescent="0.35">
      <c r="A27" s="8"/>
      <c r="B27" s="32" t="s">
        <v>15</v>
      </c>
      <c r="C27" s="9"/>
      <c r="D27" s="9"/>
      <c r="E27" s="23"/>
    </row>
    <row r="28" spans="1:6" x14ac:dyDescent="0.35">
      <c r="A28" s="8"/>
      <c r="B28" s="22" t="s">
        <v>13</v>
      </c>
      <c r="C28" s="13">
        <f>C24</f>
        <v>356.18899999999996</v>
      </c>
      <c r="D28" s="13">
        <f>D24</f>
        <v>257</v>
      </c>
      <c r="E28" s="42">
        <f>E24</f>
        <v>329</v>
      </c>
    </row>
    <row r="29" spans="1:6" s="14" customFormat="1" x14ac:dyDescent="0.35">
      <c r="A29" s="18"/>
      <c r="B29" s="33" t="s">
        <v>16</v>
      </c>
      <c r="C29" s="9"/>
      <c r="D29" s="9"/>
      <c r="E29" s="23"/>
    </row>
    <row r="30" spans="1:6" s="14" customFormat="1" x14ac:dyDescent="0.35">
      <c r="A30" s="18"/>
      <c r="B30" s="29" t="s">
        <v>9</v>
      </c>
      <c r="C30" s="9">
        <f>-C16</f>
        <v>790</v>
      </c>
      <c r="D30" s="9">
        <v>667</v>
      </c>
      <c r="E30" s="23">
        <f t="shared" ref="E30:E31" si="1">-E16</f>
        <v>802</v>
      </c>
    </row>
    <row r="31" spans="1:6" s="14" customFormat="1" x14ac:dyDescent="0.35">
      <c r="A31" s="18"/>
      <c r="B31" s="29" t="s">
        <v>10</v>
      </c>
      <c r="C31" s="9">
        <f>-C17</f>
        <v>252</v>
      </c>
      <c r="D31" s="9">
        <v>142</v>
      </c>
      <c r="E31" s="23">
        <f t="shared" si="1"/>
        <v>227</v>
      </c>
    </row>
    <row r="32" spans="1:6" s="14" customFormat="1" x14ac:dyDescent="0.35">
      <c r="A32" s="18"/>
      <c r="B32" s="29" t="s">
        <v>22</v>
      </c>
      <c r="C32" s="9">
        <f>-C19</f>
        <v>7</v>
      </c>
      <c r="D32" s="9">
        <v>8</v>
      </c>
      <c r="E32" s="23">
        <f>-E19</f>
        <v>2</v>
      </c>
    </row>
    <row r="33" spans="1:5" s="14" customFormat="1" x14ac:dyDescent="0.35">
      <c r="A33" s="18"/>
      <c r="B33" s="29" t="s">
        <v>12</v>
      </c>
      <c r="C33" s="9">
        <f t="shared" ref="C33:D33" si="2">-C22</f>
        <v>204.81100000000001</v>
      </c>
      <c r="D33" s="9">
        <f t="shared" si="2"/>
        <v>164</v>
      </c>
      <c r="E33" s="23">
        <f>-E22</f>
        <v>118</v>
      </c>
    </row>
    <row r="34" spans="1:5" x14ac:dyDescent="0.35">
      <c r="A34" s="8"/>
      <c r="B34" s="29" t="s">
        <v>17</v>
      </c>
      <c r="C34" s="9"/>
      <c r="D34" s="9"/>
      <c r="E34" s="23"/>
    </row>
    <row r="35" spans="1:5" x14ac:dyDescent="0.35">
      <c r="A35" s="8"/>
      <c r="B35" s="34" t="s">
        <v>26</v>
      </c>
      <c r="C35" s="9">
        <f t="shared" ref="C35:D35" si="3">-C23</f>
        <v>-100</v>
      </c>
      <c r="D35" s="9">
        <f t="shared" si="3"/>
        <v>-7</v>
      </c>
      <c r="E35" s="23">
        <f>-E23</f>
        <v>-7</v>
      </c>
    </row>
    <row r="36" spans="1:5" x14ac:dyDescent="0.35">
      <c r="A36" s="8"/>
      <c r="B36" s="29" t="s">
        <v>23</v>
      </c>
      <c r="C36" s="9">
        <f>-C18</f>
        <v>-33</v>
      </c>
      <c r="D36" s="9">
        <v>-42</v>
      </c>
      <c r="E36" s="23">
        <f>-E18</f>
        <v>-17</v>
      </c>
    </row>
    <row r="37" spans="1:5" x14ac:dyDescent="0.35">
      <c r="A37" s="8"/>
      <c r="B37" s="29"/>
      <c r="C37" s="9"/>
      <c r="D37" s="9"/>
      <c r="E37" s="23"/>
    </row>
    <row r="38" spans="1:5" x14ac:dyDescent="0.35">
      <c r="A38" s="8"/>
      <c r="B38" s="35" t="s">
        <v>8</v>
      </c>
      <c r="C38" s="10">
        <f t="shared" ref="C38:D38" si="4">SUM(C28:C36)</f>
        <v>1476.9999999999998</v>
      </c>
      <c r="D38" s="10">
        <f t="shared" si="4"/>
        <v>1189</v>
      </c>
      <c r="E38" s="24">
        <f>SUM(E28:E36)</f>
        <v>1454</v>
      </c>
    </row>
    <row r="39" spans="1:5" x14ac:dyDescent="0.35">
      <c r="A39" s="8"/>
      <c r="B39" s="8"/>
      <c r="C39" s="8"/>
      <c r="D39" s="17"/>
      <c r="E39" s="17"/>
    </row>
    <row r="40" spans="1:5" x14ac:dyDescent="0.35">
      <c r="E40" s="3"/>
    </row>
    <row r="42" spans="1:5" x14ac:dyDescent="0.35">
      <c r="B42" s="43" t="s">
        <v>29</v>
      </c>
      <c r="C42" s="36" t="s">
        <v>20</v>
      </c>
    </row>
    <row r="43" spans="1:5" x14ac:dyDescent="0.35">
      <c r="B43" s="22" t="s">
        <v>25</v>
      </c>
      <c r="C43" s="23">
        <v>1497</v>
      </c>
    </row>
    <row r="44" spans="1:5" x14ac:dyDescent="0.35">
      <c r="B44" s="15" t="s">
        <v>19</v>
      </c>
      <c r="C44" s="16">
        <f>2820</f>
        <v>2820</v>
      </c>
    </row>
  </sheetData>
  <hyperlinks>
    <hyperlink ref="C7" r:id="rId1" display="2014@" xr:uid="{00000000-0004-0000-0000-000000000000}"/>
    <hyperlink ref="E7" r:id="rId2" display="2014@" xr:uid="{25C15C2F-9E61-49C4-8412-EE998B8283AC}"/>
    <hyperlink ref="D7" r:id="rId3" display="2014@" xr:uid="{B2117215-48F0-4AA5-B659-25392DB507E5}"/>
  </hyperlinks>
  <pageMargins left="0.38" right="0.24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September 21</vt:lpstr>
      <vt:lpstr>'Press Release September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Chetan Jain M</cp:lastModifiedBy>
  <cp:lastPrinted>2019-10-17T19:52:13Z</cp:lastPrinted>
  <dcterms:created xsi:type="dcterms:W3CDTF">2018-04-23T18:48:38Z</dcterms:created>
  <dcterms:modified xsi:type="dcterms:W3CDTF">2021-10-28T13:24:26Z</dcterms:modified>
</cp:coreProperties>
</file>