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etan\OneDrive - Sify Technologies Limited\FRG Files\FRG Folder\Chetan\1. IGAAP\2018-19\Q2 2018-19\IFRS Financials\"/>
    </mc:Choice>
  </mc:AlternateContent>
  <xr:revisionPtr revIDLastSave="0" documentId="8_{E92DC8AA-6E14-45EF-8109-ACFE49E82CBB}" xr6:coauthVersionLast="36" xr6:coauthVersionMax="36" xr10:uidLastSave="{00000000-0000-0000-0000-000000000000}"/>
  <bookViews>
    <workbookView xWindow="480" yWindow="345" windowWidth="19875" windowHeight="7725" xr2:uid="{00000000-000D-0000-FFFF-FFFF00000000}"/>
  </bookViews>
  <sheets>
    <sheet name="Press Release Sep 18" sheetId="1" r:id="rId1"/>
  </sheets>
  <definedNames>
    <definedName name="BuiltIn_Print_Area">#REF!</definedName>
    <definedName name="_xlnm.Print_Area" localSheetId="0">'Press Release Sep 18'!$B$1:$F$37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C41" i="1" l="1"/>
  <c r="D31" i="1" l="1"/>
  <c r="E31" i="1"/>
  <c r="C31" i="1"/>
  <c r="G10" i="1" l="1"/>
  <c r="E32" i="1" l="1"/>
  <c r="D32" i="1"/>
  <c r="C32" i="1"/>
  <c r="E34" i="1"/>
  <c r="D34" i="1"/>
  <c r="C34" i="1"/>
  <c r="E30" i="1"/>
  <c r="D30" i="1"/>
  <c r="C30" i="1"/>
  <c r="E29" i="1"/>
  <c r="D29" i="1"/>
  <c r="C29" i="1"/>
  <c r="E14" i="1"/>
  <c r="E21" i="1" s="1"/>
  <c r="D14" i="1"/>
  <c r="C14" i="1"/>
  <c r="C21" i="1" s="1"/>
  <c r="E23" i="1" l="1"/>
  <c r="E27" i="1" s="1"/>
  <c r="E36" i="1" s="1"/>
  <c r="D21" i="1"/>
  <c r="D23" i="1" s="1"/>
  <c r="D27" i="1" s="1"/>
  <c r="D36" i="1" s="1"/>
  <c r="G14" i="1"/>
  <c r="C23" i="1" l="1"/>
  <c r="G21" i="1"/>
  <c r="C27" i="1" l="1"/>
  <c r="G23" i="1"/>
  <c r="C36" i="1" l="1"/>
  <c r="G36" i="1" s="1"/>
  <c r="G27" i="1"/>
</calcChain>
</file>

<file path=xl/sharedStrings.xml><?xml version="1.0" encoding="utf-8"?>
<sst xmlns="http://schemas.openxmlformats.org/spreadsheetml/2006/main" count="36" uniqueCount="28">
  <si>
    <t xml:space="preserve">Sify Technologies Limited </t>
  </si>
  <si>
    <t>Unaudited Consolidated Income Statement as per IFRS</t>
  </si>
  <si>
    <t>(In INR millions)</t>
  </si>
  <si>
    <t xml:space="preserve">Quarter ended </t>
  </si>
  <si>
    <t>Quarter ended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</si>
  <si>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</si>
  <si>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</si>
  <si>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</si>
  <si>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</si>
  <si>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</si>
  <si>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</si>
  <si>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</si>
  <si>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</si>
  <si>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</si>
  <si>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</si>
  <si>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</si>
  <si>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</si>
  <si>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</si>
  <si>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</si>
  <si>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June</t>
  </si>
  <si>
    <t>Capex</t>
  </si>
  <si>
    <t>Cash Balance</t>
  </si>
  <si>
    <t>Rs Mln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</si>
  <si>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</si>
  <si>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</si>
  <si>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</si>
  <si>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</si>
  <si>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Quarter ended Sep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</si>
</sst>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3" applyFont="1" applyFill="1"/>
    <xf numFmtId="1" fontId="3" fillId="0" borderId="0" xfId="3" applyNumberFormat="1" applyFont="1" applyFill="1"/>
    <xf numFmtId="0" fontId="3" fillId="0" borderId="0" xfId="0" applyFont="1"/>
    <xf numFmtId="0" fontId="3" fillId="0" borderId="0" xfId="3" applyFont="1" applyFill="1"/>
    <xf numFmtId="0" fontId="3" fillId="0" borderId="0" xfId="3" applyFont="1" applyFill="1" applyBorder="1" applyAlignment="1">
      <alignment wrapText="1"/>
    </xf>
    <xf numFmtId="0" fontId="2" fillId="0" borderId="1" xfId="3" applyFont="1" applyFill="1" applyBorder="1" applyAlignment="1">
      <alignment vertical="center"/>
    </xf>
    <xf numFmtId="0" fontId="2" fillId="0" borderId="2" xfId="3" applyFont="1" applyFill="1" applyBorder="1" applyAlignment="1"/>
    <xf numFmtId="0" fontId="2" fillId="0" borderId="3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 wrapText="1"/>
    </xf>
    <xf numFmtId="0" fontId="2" fillId="0" borderId="4" xfId="3" applyFont="1" applyFill="1" applyBorder="1" applyAlignment="1">
      <alignment horizontal="center" vertical="center"/>
    </xf>
    <xf numFmtId="16" fontId="2" fillId="0" borderId="0" xfId="3" applyNumberFormat="1" applyFont="1" applyFill="1" applyBorder="1" applyAlignment="1">
      <alignment horizontal="center"/>
    </xf>
    <xf numFmtId="16" fontId="2" fillId="0" borderId="5" xfId="3" applyNumberFormat="1" applyFont="1" applyFill="1" applyBorder="1" applyAlignment="1">
      <alignment horizontal="center"/>
    </xf>
    <xf numFmtId="16" fontId="2" fillId="0" borderId="0" xfId="3" applyNumberFormat="1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0" borderId="4" xfId="3" applyFont="1" applyFill="1" applyBorder="1" applyAlignment="1">
      <alignment vertical="center"/>
    </xf>
    <xf numFmtId="0" fontId="2" fillId="0" borderId="6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3" fillId="0" borderId="4" xfId="3" applyFont="1" applyFill="1" applyBorder="1"/>
    <xf numFmtId="0" fontId="3" fillId="0" borderId="0" xfId="3" applyFont="1" applyFill="1" applyBorder="1"/>
    <xf numFmtId="0" fontId="3" fillId="0" borderId="0" xfId="0" applyFont="1" applyBorder="1"/>
    <xf numFmtId="0" fontId="3" fillId="0" borderId="5" xfId="3" applyFont="1" applyFill="1" applyBorder="1"/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10" fontId="3" fillId="0" borderId="0" xfId="2" applyNumberFormat="1" applyFont="1" applyFill="1" applyBorder="1" applyAlignment="1">
      <alignment wrapText="1"/>
    </xf>
    <xf numFmtId="0" fontId="2" fillId="0" borderId="4" xfId="3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9" fontId="2" fillId="0" borderId="0" xfId="2" applyFont="1" applyFill="1" applyBorder="1"/>
    <xf numFmtId="164" fontId="3" fillId="0" borderId="10" xfId="1" applyNumberFormat="1" applyFont="1" applyFill="1" applyBorder="1"/>
    <xf numFmtId="164" fontId="3" fillId="0" borderId="11" xfId="1" applyNumberFormat="1" applyFont="1" applyFill="1" applyBorder="1"/>
    <xf numFmtId="9" fontId="3" fillId="0" borderId="0" xfId="2" applyFont="1" applyFill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164" fontId="2" fillId="0" borderId="0" xfId="1" applyNumberFormat="1" applyFont="1" applyFill="1" applyBorder="1"/>
    <xf numFmtId="43" fontId="2" fillId="0" borderId="4" xfId="3" applyNumberFormat="1" applyFont="1" applyFill="1" applyBorder="1"/>
    <xf numFmtId="0" fontId="4" fillId="0" borderId="4" xfId="3" applyFont="1" applyFill="1" applyBorder="1"/>
    <xf numFmtId="164" fontId="2" fillId="0" borderId="5" xfId="1" applyNumberFormat="1" applyFont="1" applyFill="1" applyBorder="1"/>
    <xf numFmtId="0" fontId="3" fillId="0" borderId="4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3" fillId="0" borderId="14" xfId="3" applyFont="1" applyFill="1" applyBorder="1"/>
    <xf numFmtId="0" fontId="3" fillId="0" borderId="6" xfId="3" applyFont="1" applyFill="1" applyBorder="1"/>
    <xf numFmtId="0" fontId="3" fillId="0" borderId="6" xfId="0" applyFont="1" applyBorder="1"/>
    <xf numFmtId="0" fontId="3" fillId="0" borderId="7" xfId="3" applyFont="1" applyFill="1" applyBorder="1"/>
    <xf numFmtId="9" fontId="3" fillId="0" borderId="0" xfId="2" applyFont="1" applyFill="1"/>
    <xf numFmtId="9" fontId="3" fillId="0" borderId="0" xfId="2" applyFont="1" applyFill="1" applyAlignment="1">
      <alignment horizontal="left" vertical="top" wrapText="1"/>
    </xf>
    <xf numFmtId="0" fontId="2" fillId="0" borderId="1" xfId="3" applyFont="1" applyFill="1" applyBorder="1"/>
    <xf numFmtId="164" fontId="3" fillId="0" borderId="7" xfId="1" applyNumberFormat="1" applyFont="1" applyFill="1" applyBorder="1"/>
    <xf numFmtId="164" fontId="3" fillId="0" borderId="0" xfId="3" applyNumberFormat="1" applyFont="1" applyFill="1" applyBorder="1" applyAlignment="1">
      <alignment wrapText="1"/>
    </xf>
    <xf numFmtId="43" fontId="3" fillId="0" borderId="0" xfId="3" applyNumberFormat="1" applyFont="1" applyFill="1" applyBorder="1" applyAlignment="1">
      <alignment wrapText="1"/>
    </xf>
    <xf numFmtId="165" fontId="3" fillId="0" borderId="0" xfId="3" applyNumberFormat="1" applyFont="1" applyFill="1"/>
    <xf numFmtId="0" fontId="2" fillId="0" borderId="3" xfId="3" applyFont="1" applyFill="1" applyBorder="1" applyAlignment="1"/>
  </cellXfs>
  <cellStyles count="10">
    <cellStyle name="_Deposits summary" xfId="4" xr:uid="{00000000-0005-0000-0000-000000000000}"/>
    <cellStyle name="_summary" xfId="5" xr:uid="{00000000-0005-0000-0000-000001000000}"/>
    <cellStyle name="Comma" xfId="1" builtinId="3"/>
    <cellStyle name="Comma 2" xfId="6" xr:uid="{00000000-0005-0000-0000-000003000000}"/>
    <cellStyle name="Comma 3" xfId="7" xr:uid="{00000000-0005-0000-0000-000004000000}"/>
    <cellStyle name="Normal" xfId="0" builtinId="0"/>
    <cellStyle name="Normal_MIS Q4 06-07modified" xfId="3" xr:uid="{00000000-0005-0000-0000-000006000000}"/>
    <cellStyle name="Percent" xfId="2" builtinId="5"/>
    <cellStyle name="Percent 2" xfId="8" xr:uid="{00000000-0005-0000-0000-000008000000}"/>
    <cellStyle name="Percent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5"/>
  <sheetViews>
    <sheetView showGridLines="0" showZeros="0" tabSelected="1" zoomScaleNormal="100" workbookViewId="0">
      <pane xSplit="2" ySplit="8" topLeftCell="C37" activePane="bottomRight" state="frozen"/>
      <selection pane="topRight" activeCell="C1" sqref="C1"/>
      <selection pane="bottomLeft" activeCell="A9" sqref="A9"/>
      <selection pane="bottomRight" activeCell="A50" sqref="A50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6" width="11.5703125" style="5" customWidth="1"/>
    <col min="7" max="7" width="0" style="46" hidden="1" customWidth="1"/>
    <col min="8" max="16384" width="9.140625" style="4"/>
  </cols>
  <sheetData>
    <row r="1" spans="2:7" x14ac:dyDescent="0.35">
      <c r="B1" s="1" t="s">
        <v>0</v>
      </c>
      <c r="C1" s="2"/>
    </row>
    <row r="3" spans="2:7" x14ac:dyDescent="0.35">
      <c r="B3" s="1" t="s">
        <v>1</v>
      </c>
    </row>
    <row r="4" spans="2:7" x14ac:dyDescent="0.35">
      <c r="B4" s="1" t="s">
        <v>2</v>
      </c>
    </row>
    <row r="5" spans="2:7" x14ac:dyDescent="0.35">
      <c r="B5" s="6"/>
      <c r="C5" s="7" t="s">
        <v>3</v>
      </c>
      <c r="D5" s="7" t="s">
        <v>4</v>
      </c>
      <c r="E5" s="53" t="s">
        <v>4</v>
      </c>
      <c r="F5" s="9"/>
    </row>
    <row r="6" spans="2:7" x14ac:dyDescent="0.35">
      <c r="B6" s="10" t="s">
        <v>5</v>
      </c>
      <c r="C6" s="11" t="s">
        <v>26</v>
      </c>
      <c r="D6" s="11" t="s">
        <v>26</v>
      </c>
      <c r="E6" s="12" t="s">
        <v>19</v>
      </c>
      <c r="F6" s="13"/>
    </row>
    <row r="7" spans="2:7" x14ac:dyDescent="0.35">
      <c r="B7" s="10"/>
      <c r="C7" s="14">
        <v>2018</v>
      </c>
      <c r="D7" s="14">
        <v>2017</v>
      </c>
      <c r="E7" s="15">
        <v>2018</v>
      </c>
      <c r="F7" s="9"/>
    </row>
    <row r="8" spans="2:7" x14ac:dyDescent="0.35">
      <c r="B8" s="16"/>
      <c r="C8" s="17"/>
      <c r="D8" s="17"/>
      <c r="E8" s="18"/>
      <c r="F8" s="9"/>
    </row>
    <row r="9" spans="2:7" x14ac:dyDescent="0.35">
      <c r="B9" s="19"/>
      <c r="C9" s="20"/>
      <c r="D9" s="21"/>
      <c r="E9" s="22"/>
    </row>
    <row r="10" spans="2:7" x14ac:dyDescent="0.35">
      <c r="B10" s="19" t="s">
        <v>6</v>
      </c>
      <c r="C10" s="23">
        <v>5509</v>
      </c>
      <c r="D10" s="23">
        <v>4840</v>
      </c>
      <c r="E10" s="24">
        <v>4683</v>
      </c>
      <c r="F10" s="25"/>
      <c r="G10" s="46">
        <f>(C10-D10)/D10</f>
        <v>0.13822314049586776</v>
      </c>
    </row>
    <row r="11" spans="2:7" ht="16.5" customHeight="1" x14ac:dyDescent="0.35">
      <c r="B11" s="19" t="s">
        <v>7</v>
      </c>
      <c r="C11" s="23">
        <v>-3470</v>
      </c>
      <c r="D11" s="23">
        <v>-3067</v>
      </c>
      <c r="E11" s="24">
        <v>-2845</v>
      </c>
    </row>
    <row r="12" spans="2:7" ht="16.5" customHeight="1" x14ac:dyDescent="0.35">
      <c r="B12" s="19" t="s">
        <v>8</v>
      </c>
      <c r="C12" s="23">
        <v>-1268</v>
      </c>
      <c r="D12" s="23">
        <v>-1057</v>
      </c>
      <c r="E12" s="24">
        <f>ROUND(-1150228.32549638/1000+53,0)</f>
        <v>-1097</v>
      </c>
    </row>
    <row r="13" spans="2:7" ht="16.5" customHeight="1" x14ac:dyDescent="0.35">
      <c r="B13" s="19"/>
      <c r="C13" s="23"/>
      <c r="D13" s="23"/>
      <c r="E13" s="24"/>
    </row>
    <row r="14" spans="2:7" ht="16.5" customHeight="1" x14ac:dyDescent="0.35">
      <c r="B14" s="26" t="s">
        <v>9</v>
      </c>
      <c r="C14" s="27">
        <f>SUM(C10:C12)</f>
        <v>771</v>
      </c>
      <c r="D14" s="27">
        <f>SUM(D10:D12)</f>
        <v>716</v>
      </c>
      <c r="E14" s="28">
        <f>SUM(E10:E12)</f>
        <v>741</v>
      </c>
      <c r="F14" s="29"/>
      <c r="G14" s="46">
        <f>(C14-D14)/D14</f>
        <v>7.6815642458100561E-2</v>
      </c>
    </row>
    <row r="15" spans="2:7" ht="16.5" customHeight="1" x14ac:dyDescent="0.35">
      <c r="B15" s="19"/>
      <c r="C15" s="23"/>
      <c r="D15" s="23"/>
      <c r="E15" s="24"/>
    </row>
    <row r="16" spans="2:7" ht="16.5" customHeight="1" x14ac:dyDescent="0.35">
      <c r="B16" s="19" t="s">
        <v>10</v>
      </c>
      <c r="C16" s="23">
        <v>-384</v>
      </c>
      <c r="D16" s="23">
        <v>-524</v>
      </c>
      <c r="E16" s="24">
        <v>-387</v>
      </c>
    </row>
    <row r="17" spans="2:7" ht="16.5" customHeight="1" x14ac:dyDescent="0.35">
      <c r="B17" s="19" t="s">
        <v>11</v>
      </c>
      <c r="C17" s="23">
        <v>-175</v>
      </c>
      <c r="D17" s="23">
        <v>-74</v>
      </c>
      <c r="E17" s="24">
        <v>-134</v>
      </c>
    </row>
    <row r="18" spans="2:7" x14ac:dyDescent="0.35">
      <c r="B18" s="19" t="s">
        <v>23</v>
      </c>
      <c r="C18" s="23">
        <v>67</v>
      </c>
      <c r="D18" s="23">
        <v>85</v>
      </c>
      <c r="E18" s="24">
        <v>34</v>
      </c>
    </row>
    <row r="19" spans="2:7" x14ac:dyDescent="0.35">
      <c r="B19" s="19" t="s">
        <v>24</v>
      </c>
      <c r="C19" s="23">
        <v>-26</v>
      </c>
      <c r="D19" s="23">
        <v>0</v>
      </c>
      <c r="E19" s="24">
        <v>-53</v>
      </c>
    </row>
    <row r="20" spans="2:7" ht="15.75" thickBot="1" x14ac:dyDescent="0.4">
      <c r="B20" s="26"/>
      <c r="C20" s="23"/>
      <c r="D20" s="23"/>
      <c r="E20" s="24"/>
    </row>
    <row r="21" spans="2:7" x14ac:dyDescent="0.35">
      <c r="B21" s="26" t="s">
        <v>12</v>
      </c>
      <c r="C21" s="30">
        <f>SUM(C14:C19)</f>
        <v>253</v>
      </c>
      <c r="D21" s="30">
        <f>SUM(D14:D19)</f>
        <v>203</v>
      </c>
      <c r="E21" s="31">
        <f>SUM(E14:E19)</f>
        <v>201</v>
      </c>
      <c r="F21" s="32"/>
      <c r="G21" s="46">
        <f>(C21-D21)/D21</f>
        <v>0.24630541871921183</v>
      </c>
    </row>
    <row r="22" spans="2:7" x14ac:dyDescent="0.35">
      <c r="B22" s="26" t="s">
        <v>13</v>
      </c>
      <c r="C22" s="23"/>
      <c r="D22" s="23"/>
      <c r="E22" s="24"/>
    </row>
    <row r="23" spans="2:7" ht="15.75" thickBot="1" x14ac:dyDescent="0.4">
      <c r="B23" s="26" t="s">
        <v>14</v>
      </c>
      <c r="C23" s="33">
        <f>C21+C22</f>
        <v>253</v>
      </c>
      <c r="D23" s="33">
        <f>D21+D22</f>
        <v>203</v>
      </c>
      <c r="E23" s="34">
        <f>E21+E22</f>
        <v>201</v>
      </c>
      <c r="F23" s="29"/>
      <c r="G23" s="46">
        <f>(C23-D23)/D23</f>
        <v>0.24630541871921183</v>
      </c>
    </row>
    <row r="24" spans="2:7" x14ac:dyDescent="0.35">
      <c r="B24" s="26"/>
      <c r="C24" s="35"/>
      <c r="D24" s="35"/>
      <c r="E24" s="24"/>
    </row>
    <row r="25" spans="2:7" x14ac:dyDescent="0.35">
      <c r="B25" s="36" t="s">
        <v>15</v>
      </c>
      <c r="C25" s="23"/>
      <c r="D25" s="23"/>
      <c r="E25" s="24"/>
    </row>
    <row r="26" spans="2:7" x14ac:dyDescent="0.35">
      <c r="B26" s="37" t="s">
        <v>16</v>
      </c>
      <c r="C26" s="23"/>
      <c r="D26" s="23"/>
      <c r="E26" s="24"/>
    </row>
    <row r="27" spans="2:7" x14ac:dyDescent="0.35">
      <c r="B27" s="26" t="s">
        <v>14</v>
      </c>
      <c r="C27" s="35">
        <f>C23</f>
        <v>253</v>
      </c>
      <c r="D27" s="35">
        <f>D23</f>
        <v>203</v>
      </c>
      <c r="E27" s="38">
        <f>E23</f>
        <v>201</v>
      </c>
      <c r="G27" s="46">
        <f>(C27-D27)/D27</f>
        <v>0.24630541871921183</v>
      </c>
    </row>
    <row r="28" spans="2:7" s="41" customFormat="1" x14ac:dyDescent="0.35">
      <c r="B28" s="39" t="s">
        <v>17</v>
      </c>
      <c r="C28" s="23"/>
      <c r="D28" s="23"/>
      <c r="E28" s="24"/>
      <c r="F28" s="40"/>
      <c r="G28" s="47"/>
    </row>
    <row r="29" spans="2:7" s="41" customFormat="1" x14ac:dyDescent="0.35">
      <c r="B29" s="19" t="s">
        <v>10</v>
      </c>
      <c r="C29" s="23">
        <f t="shared" ref="C29:E30" si="0">-C16</f>
        <v>384</v>
      </c>
      <c r="D29" s="23">
        <f t="shared" si="0"/>
        <v>524</v>
      </c>
      <c r="E29" s="24">
        <f t="shared" si="0"/>
        <v>387</v>
      </c>
      <c r="F29" s="40"/>
      <c r="G29" s="47"/>
    </row>
    <row r="30" spans="2:7" s="41" customFormat="1" x14ac:dyDescent="0.35">
      <c r="B30" s="19" t="s">
        <v>11</v>
      </c>
      <c r="C30" s="23">
        <f t="shared" si="0"/>
        <v>175</v>
      </c>
      <c r="D30" s="23">
        <f t="shared" si="0"/>
        <v>74</v>
      </c>
      <c r="E30" s="24">
        <f t="shared" si="0"/>
        <v>134</v>
      </c>
      <c r="F30" s="40"/>
      <c r="G30" s="47"/>
    </row>
    <row r="31" spans="2:7" s="41" customFormat="1" x14ac:dyDescent="0.35">
      <c r="B31" s="19" t="s">
        <v>24</v>
      </c>
      <c r="C31" s="23">
        <f>-C19</f>
        <v>26</v>
      </c>
      <c r="D31" s="23">
        <f t="shared" ref="D31:E31" si="1">-D19</f>
        <v>0</v>
      </c>
      <c r="E31" s="24">
        <f t="shared" si="1"/>
        <v>53</v>
      </c>
      <c r="F31" s="40"/>
      <c r="G31" s="47"/>
    </row>
    <row r="32" spans="2:7" s="41" customFormat="1" x14ac:dyDescent="0.35">
      <c r="B32" s="19" t="s">
        <v>13</v>
      </c>
      <c r="C32" s="23">
        <f>-C22</f>
        <v>0</v>
      </c>
      <c r="D32" s="23">
        <f>-D22</f>
        <v>0</v>
      </c>
      <c r="E32" s="24">
        <f>-E22</f>
        <v>0</v>
      </c>
      <c r="F32" s="40"/>
      <c r="G32" s="47"/>
    </row>
    <row r="33" spans="2:8" x14ac:dyDescent="0.35">
      <c r="B33" s="19" t="s">
        <v>18</v>
      </c>
      <c r="C33" s="23"/>
      <c r="D33" s="23"/>
      <c r="E33" s="24"/>
    </row>
    <row r="34" spans="2:8" x14ac:dyDescent="0.35">
      <c r="B34" s="19" t="s">
        <v>25</v>
      </c>
      <c r="C34" s="23">
        <f>-C18</f>
        <v>-67</v>
      </c>
      <c r="D34" s="23">
        <f>-D18</f>
        <v>-85</v>
      </c>
      <c r="E34" s="24">
        <f>-E18</f>
        <v>-34</v>
      </c>
    </row>
    <row r="35" spans="2:8" x14ac:dyDescent="0.35">
      <c r="B35" s="19"/>
      <c r="C35" s="23"/>
      <c r="D35" s="23"/>
      <c r="E35" s="24"/>
    </row>
    <row r="36" spans="2:8" x14ac:dyDescent="0.35">
      <c r="B36" s="26" t="s">
        <v>9</v>
      </c>
      <c r="C36" s="27">
        <f>SUM(C27:C34)</f>
        <v>771</v>
      </c>
      <c r="D36" s="27">
        <f>SUM(D27:D34)</f>
        <v>716</v>
      </c>
      <c r="E36" s="28">
        <f>SUM(E27:E34)</f>
        <v>741</v>
      </c>
      <c r="F36" s="29"/>
      <c r="G36" s="46">
        <f>(C36-D36)/D36</f>
        <v>7.6815642458100561E-2</v>
      </c>
    </row>
    <row r="37" spans="2:8" x14ac:dyDescent="0.35">
      <c r="B37" s="42"/>
      <c r="C37" s="43"/>
      <c r="D37" s="44"/>
      <c r="E37" s="45"/>
    </row>
    <row r="40" spans="2:8" x14ac:dyDescent="0.35">
      <c r="B40" s="48" t="s">
        <v>27</v>
      </c>
      <c r="C40" s="8" t="s">
        <v>22</v>
      </c>
    </row>
    <row r="41" spans="2:8" x14ac:dyDescent="0.35">
      <c r="B41" s="19" t="s">
        <v>20</v>
      </c>
      <c r="C41" s="24">
        <f>1599.09-1001.42</f>
        <v>597.66999999999996</v>
      </c>
      <c r="F41" s="50"/>
    </row>
    <row r="42" spans="2:8" x14ac:dyDescent="0.35">
      <c r="B42" s="42" t="s">
        <v>21</v>
      </c>
      <c r="C42" s="49">
        <v>1465.74</v>
      </c>
      <c r="F42" s="50"/>
      <c r="H42" s="52"/>
    </row>
    <row r="43" spans="2:8" x14ac:dyDescent="0.35">
      <c r="F43" s="50"/>
      <c r="H43" s="52"/>
    </row>
    <row r="44" spans="2:8" x14ac:dyDescent="0.35">
      <c r="F44" s="51"/>
      <c r="H44" s="52"/>
    </row>
    <row r="45" spans="2:8" x14ac:dyDescent="0.35">
      <c r="H45" s="51"/>
    </row>
  </sheetData>
  <hyperlinks>
    <hyperlink ref="C7" r:id="rId1" display="2014@" xr:uid="{00000000-0004-0000-0000-000000000000}"/>
    <hyperlink ref="D7" r:id="rId2" display="2014@" xr:uid="{00000000-0004-0000-0000-000001000000}"/>
    <hyperlink ref="E7" r:id="rId3" display="2014@" xr:uid="{00000000-0004-0000-0000-000002000000}"/>
  </hyperlinks>
  <pageMargins left="0.38" right="0.24" top="1" bottom="1" header="0.5" footer="0.5"/>
  <pageSetup paperSize="9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Sep 18</vt:lpstr>
      <vt:lpstr>'Press Release Sep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10785-MAA</cp:lastModifiedBy>
  <cp:lastPrinted>2018-10-22T08:53:01Z</cp:lastPrinted>
  <dcterms:created xsi:type="dcterms:W3CDTF">2018-04-23T18:48:38Z</dcterms:created>
  <dcterms:modified xsi:type="dcterms:W3CDTF">2018-10-22T09:03:21Z</dcterms:modified>
</cp:coreProperties>
</file>