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2137\Desktop\Annual Financials 2017-18\TO USE\"/>
    </mc:Choice>
  </mc:AlternateContent>
  <xr:revisionPtr revIDLastSave="0" documentId="10_ncr:100000_{0DBCFDB2-8583-4A4F-8173-7DC1189D2EA2}" xr6:coauthVersionLast="31" xr6:coauthVersionMax="31" xr10:uidLastSave="{00000000-0000-0000-0000-000000000000}"/>
  <bookViews>
    <workbookView xWindow="480" yWindow="345" windowWidth="19875" windowHeight="7725" xr2:uid="{00000000-000D-0000-FFFF-FFFF00000000}"/>
  </bookViews>
  <sheets>
    <sheet name="Press Release March 18" sheetId="1" r:id="rId1"/>
  </sheets>
  <definedNames>
    <definedName name="BuiltIn_Print_Area">#REF!</definedName>
    <definedName name="_xlnm.Print_Area" localSheetId="0">'Press Release March 18'!$B$1:$G$34</definedName>
  </definedNames>
  <calcPr calcId="179017"/>
</workbook>
</file>

<file path=xl/calcChain.xml><?xml version="1.0" encoding="utf-8"?>
<calcChain xmlns="http://schemas.openxmlformats.org/spreadsheetml/2006/main">
  <c r="E31" i="1" l="1"/>
  <c r="D31" i="1"/>
  <c r="C31" i="1"/>
  <c r="E29" i="1"/>
  <c r="D29" i="1"/>
  <c r="C29" i="1"/>
  <c r="E28" i="1"/>
  <c r="D28" i="1"/>
  <c r="C28" i="1"/>
  <c r="E27" i="1"/>
  <c r="D27" i="1"/>
  <c r="C27" i="1"/>
  <c r="C21" i="1"/>
  <c r="C25" i="1" s="1"/>
  <c r="C32" i="1" s="1"/>
  <c r="C34" i="1" s="1"/>
  <c r="C19" i="1"/>
  <c r="E13" i="1"/>
  <c r="E19" i="1" s="1"/>
  <c r="E21" i="1" s="1"/>
  <c r="E25" i="1" s="1"/>
  <c r="E32" i="1" s="1"/>
  <c r="E34" i="1" s="1"/>
  <c r="D13" i="1"/>
  <c r="D19" i="1" s="1"/>
  <c r="D21" i="1" s="1"/>
  <c r="D25" i="1" s="1"/>
  <c r="D32" i="1" s="1"/>
  <c r="D34" i="1" s="1"/>
  <c r="C13" i="1"/>
  <c r="F29" i="1" l="1"/>
  <c r="F31" i="1"/>
  <c r="F28" i="1"/>
  <c r="F27" i="1"/>
  <c r="F13" i="1"/>
  <c r="F19" i="1" s="1"/>
  <c r="F21" i="1" s="1"/>
  <c r="F25" i="1" s="1"/>
  <c r="F32" i="1" s="1"/>
  <c r="F34" i="1" s="1"/>
</calcChain>
</file>

<file path=xl/sharedStrings.xml><?xml version="1.0" encoding="utf-8"?>
<sst xmlns="http://schemas.openxmlformats.org/spreadsheetml/2006/main" count="34" uniqueCount="24">
  <si>
    <t xml:space="preserve">Sify Technologies Limited </t>
  </si>
  <si>
    <t>Unaudited Consolidated Income Statement as per IFRS</t>
  </si>
  <si>
    <t>(In INR millions)</t>
  </si>
  <si>
    <t xml:space="preserve">Quarter ended </t>
  </si>
  <si>
    <t>Quarter ended</t>
  </si>
  <si>
    <t xml:space="preserve">Year ended </t>
  </si>
  <si>
    <t>Description</t>
  </si>
  <si>
    <t>March</t>
  </si>
  <si>
    <t>(Audited)</t>
  </si>
  <si>
    <t>Revenue</t>
  </si>
  <si>
    <t>Cost of Revenues</t>
  </si>
  <si>
    <t>Selling, General and Administrative  Expenses</t>
  </si>
  <si>
    <t>EBITDA</t>
  </si>
  <si>
    <t>Depreciation and Amortisation expense</t>
  </si>
  <si>
    <t>Net Finance Expenses</t>
  </si>
  <si>
    <t xml:space="preserve"> Other Income</t>
  </si>
  <si>
    <t>Profit before tax</t>
  </si>
  <si>
    <t>Income tax expense</t>
  </si>
  <si>
    <t>Profit for the period</t>
  </si>
  <si>
    <t xml:space="preserve">Profit attributable to: </t>
  </si>
  <si>
    <t>Reconciliation with Non-GAAP measure</t>
  </si>
  <si>
    <t>Add:</t>
  </si>
  <si>
    <t>Less:</t>
  </si>
  <si>
    <t>EBIT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</si>
</sst>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b/>
      <sz val="9"/>
      <name val="Trebuchet MS"/>
      <family val="2"/>
    </font>
    <font>
      <sz val="9"/>
      <name val="Trebuchet MS"/>
      <family val="2"/>
    </font>
    <font>
      <u/>
      <sz val="9"/>
      <name val="Trebuchet MS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3" applyFont="1" applyFill="1"/>
    <xf numFmtId="1" fontId="3" fillId="0" borderId="0" xfId="3" applyNumberFormat="1" applyFont="1" applyFill="1"/>
    <xf numFmtId="0" fontId="3" fillId="0" borderId="0" xfId="0" applyFont="1"/>
    <xf numFmtId="0" fontId="3" fillId="0" borderId="0" xfId="3" applyFont="1" applyFill="1"/>
    <xf numFmtId="0" fontId="3" fillId="0" borderId="0" xfId="3" applyFont="1" applyFill="1" applyBorder="1" applyAlignment="1">
      <alignment wrapText="1"/>
    </xf>
    <xf numFmtId="0" fontId="2" fillId="0" borderId="1" xfId="3" applyFont="1" applyFill="1" applyBorder="1" applyAlignment="1">
      <alignment vertical="center"/>
    </xf>
    <xf numFmtId="0" fontId="2" fillId="0" borderId="2" xfId="3" applyFont="1" applyFill="1" applyBorder="1" applyAlignment="1"/>
    <xf numFmtId="0" fontId="2" fillId="0" borderId="2" xfId="3" applyFont="1" applyFill="1" applyBorder="1" applyAlignment="1">
      <alignment horizontal="center"/>
    </xf>
    <xf numFmtId="0" fontId="2" fillId="0" borderId="3" xfId="3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 wrapText="1"/>
    </xf>
    <xf numFmtId="0" fontId="2" fillId="0" borderId="4" xfId="3" applyFont="1" applyFill="1" applyBorder="1" applyAlignment="1">
      <alignment horizontal="center" vertical="center"/>
    </xf>
    <xf numFmtId="16" fontId="2" fillId="0" borderId="0" xfId="3" applyNumberFormat="1" applyFont="1" applyFill="1" applyBorder="1" applyAlignment="1">
      <alignment horizontal="center"/>
    </xf>
    <xf numFmtId="16" fontId="2" fillId="0" borderId="5" xfId="3" applyNumberFormat="1" applyFont="1" applyFill="1" applyBorder="1" applyAlignment="1">
      <alignment horizontal="center"/>
    </xf>
    <xf numFmtId="16" fontId="2" fillId="0" borderId="0" xfId="3" applyNumberFormat="1" applyFont="1" applyFill="1" applyBorder="1" applyAlignment="1">
      <alignment horizontal="center" wrapText="1"/>
    </xf>
    <xf numFmtId="0" fontId="2" fillId="0" borderId="0" xfId="3" applyFont="1" applyFill="1" applyBorder="1" applyAlignment="1">
      <alignment horizontal="center"/>
    </xf>
    <xf numFmtId="0" fontId="2" fillId="0" borderId="5" xfId="3" applyFont="1" applyFill="1" applyBorder="1" applyAlignment="1">
      <alignment horizontal="center"/>
    </xf>
    <xf numFmtId="0" fontId="2" fillId="0" borderId="4" xfId="3" applyFont="1" applyFill="1" applyBorder="1" applyAlignment="1">
      <alignment vertical="center"/>
    </xf>
    <xf numFmtId="0" fontId="2" fillId="0" borderId="6" xfId="3" applyFont="1" applyFill="1" applyBorder="1" applyAlignment="1">
      <alignment horizontal="center"/>
    </xf>
    <xf numFmtId="0" fontId="2" fillId="0" borderId="7" xfId="3" applyFont="1" applyFill="1" applyBorder="1" applyAlignment="1">
      <alignment horizontal="center"/>
    </xf>
    <xf numFmtId="0" fontId="3" fillId="0" borderId="4" xfId="3" applyFont="1" applyFill="1" applyBorder="1"/>
    <xf numFmtId="0" fontId="3" fillId="0" borderId="0" xfId="3" applyFont="1" applyFill="1" applyBorder="1"/>
    <xf numFmtId="0" fontId="3" fillId="0" borderId="0" xfId="0" applyFont="1" applyBorder="1"/>
    <xf numFmtId="0" fontId="3" fillId="0" borderId="5" xfId="3" applyFont="1" applyFill="1" applyBorder="1"/>
    <xf numFmtId="165" fontId="3" fillId="0" borderId="0" xfId="1" applyNumberFormat="1" applyFont="1" applyFill="1" applyBorder="1"/>
    <xf numFmtId="165" fontId="3" fillId="0" borderId="5" xfId="1" applyNumberFormat="1" applyFont="1" applyFill="1" applyBorder="1"/>
    <xf numFmtId="10" fontId="3" fillId="0" borderId="0" xfId="2" applyNumberFormat="1" applyFont="1" applyFill="1" applyBorder="1" applyAlignment="1">
      <alignment wrapText="1"/>
    </xf>
    <xf numFmtId="165" fontId="3" fillId="0" borderId="0" xfId="3" applyNumberFormat="1" applyFont="1" applyFill="1" applyBorder="1"/>
    <xf numFmtId="165" fontId="3" fillId="0" borderId="5" xfId="3" applyNumberFormat="1" applyFont="1" applyFill="1" applyBorder="1"/>
    <xf numFmtId="0" fontId="2" fillId="0" borderId="4" xfId="3" applyFont="1" applyFill="1" applyBorder="1"/>
    <xf numFmtId="165" fontId="2" fillId="0" borderId="8" xfId="1" applyNumberFormat="1" applyFont="1" applyFill="1" applyBorder="1"/>
    <xf numFmtId="165" fontId="2" fillId="0" borderId="9" xfId="1" applyNumberFormat="1" applyFont="1" applyFill="1" applyBorder="1"/>
    <xf numFmtId="9" fontId="2" fillId="0" borderId="0" xfId="2" applyFont="1" applyFill="1" applyBorder="1"/>
    <xf numFmtId="165" fontId="3" fillId="0" borderId="10" xfId="1" applyNumberFormat="1" applyFont="1" applyFill="1" applyBorder="1"/>
    <xf numFmtId="165" fontId="3" fillId="0" borderId="11" xfId="1" applyNumberFormat="1" applyFont="1" applyFill="1" applyBorder="1"/>
    <xf numFmtId="9" fontId="3" fillId="0" borderId="0" xfId="2" applyFont="1" applyFill="1" applyBorder="1"/>
    <xf numFmtId="165" fontId="2" fillId="0" borderId="12" xfId="1" applyNumberFormat="1" applyFont="1" applyFill="1" applyBorder="1"/>
    <xf numFmtId="165" fontId="2" fillId="0" borderId="13" xfId="1" applyNumberFormat="1" applyFont="1" applyFill="1" applyBorder="1"/>
    <xf numFmtId="165" fontId="2" fillId="0" borderId="0" xfId="1" applyNumberFormat="1" applyFont="1" applyFill="1" applyBorder="1"/>
    <xf numFmtId="164" fontId="2" fillId="0" borderId="4" xfId="3" applyNumberFormat="1" applyFont="1" applyFill="1" applyBorder="1"/>
    <xf numFmtId="0" fontId="4" fillId="0" borderId="4" xfId="3" applyFont="1" applyFill="1" applyBorder="1"/>
    <xf numFmtId="165" fontId="2" fillId="0" borderId="5" xfId="1" applyNumberFormat="1" applyFont="1" applyFill="1" applyBorder="1"/>
    <xf numFmtId="0" fontId="3" fillId="0" borderId="4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Alignment="1">
      <alignment horizontal="left" vertical="top" wrapText="1"/>
    </xf>
    <xf numFmtId="0" fontId="3" fillId="0" borderId="14" xfId="3" applyFont="1" applyFill="1" applyBorder="1"/>
    <xf numFmtId="165" fontId="3" fillId="0" borderId="6" xfId="3" applyNumberFormat="1" applyFont="1" applyFill="1" applyBorder="1"/>
    <xf numFmtId="165" fontId="3" fillId="0" borderId="7" xfId="3" applyNumberFormat="1" applyFont="1" applyFill="1" applyBorder="1"/>
  </cellXfs>
  <cellStyles count="10">
    <cellStyle name="_Deposits summary" xfId="4" xr:uid="{00000000-0005-0000-0000-000000000000}"/>
    <cellStyle name="_summary" xfId="5" xr:uid="{00000000-0005-0000-0000-000001000000}"/>
    <cellStyle name="Comma" xfId="1" builtinId="3"/>
    <cellStyle name="Comma 2" xfId="6" xr:uid="{00000000-0005-0000-0000-000003000000}"/>
    <cellStyle name="Comma 3" xfId="7" xr:uid="{00000000-0005-0000-0000-000004000000}"/>
    <cellStyle name="Normal" xfId="0" builtinId="0"/>
    <cellStyle name="Normal_MIS Q4 06-07modified" xfId="3" xr:uid="{00000000-0005-0000-0000-000006000000}"/>
    <cellStyle name="Percent" xfId="2" builtinId="5"/>
    <cellStyle name="Percent 2" xfId="8" xr:uid="{00000000-0005-0000-0000-000008000000}"/>
    <cellStyle name="Percent 3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014@" TargetMode="External"/><Relationship Id="rId2" Type="http://schemas.openxmlformats.org/officeDocument/2006/relationships/hyperlink" Target="mailto:2014@" TargetMode="External"/><Relationship Id="rId1" Type="http://schemas.openxmlformats.org/officeDocument/2006/relationships/hyperlink" Target="mailto:2014@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2014@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4"/>
  <sheetViews>
    <sheetView showGridLines="0" showZeros="0" tabSelected="1" zoomScaleNormal="100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B3" sqref="B3"/>
    </sheetView>
  </sheetViews>
  <sheetFormatPr defaultRowHeight="15" x14ac:dyDescent="0.35"/>
  <cols>
    <col min="1" max="1" width="2.5703125" style="4" customWidth="1"/>
    <col min="2" max="2" width="37.42578125" style="4" customWidth="1"/>
    <col min="3" max="3" width="13.5703125" style="4" bestFit="1" customWidth="1"/>
    <col min="4" max="4" width="13.42578125" style="3" customWidth="1"/>
    <col min="5" max="5" width="14" style="4" customWidth="1"/>
    <col min="6" max="6" width="14.7109375" style="4" customWidth="1"/>
    <col min="7" max="7" width="11.5703125" style="5" customWidth="1"/>
    <col min="8" max="16384" width="9.140625" style="4"/>
  </cols>
  <sheetData>
    <row r="1" spans="2:7" x14ac:dyDescent="0.35">
      <c r="B1" s="1" t="s">
        <v>0</v>
      </c>
      <c r="C1" s="2"/>
    </row>
    <row r="3" spans="2:7" x14ac:dyDescent="0.35">
      <c r="B3" s="1" t="s">
        <v>1</v>
      </c>
    </row>
    <row r="4" spans="2:7" x14ac:dyDescent="0.35">
      <c r="B4" s="1" t="s">
        <v>2</v>
      </c>
    </row>
    <row r="5" spans="2:7" x14ac:dyDescent="0.35">
      <c r="B5" s="6"/>
      <c r="C5" s="7" t="s">
        <v>3</v>
      </c>
      <c r="D5" s="7" t="s">
        <v>4</v>
      </c>
      <c r="E5" s="8" t="s">
        <v>5</v>
      </c>
      <c r="F5" s="9" t="s">
        <v>5</v>
      </c>
      <c r="G5" s="10"/>
    </row>
    <row r="6" spans="2:7" x14ac:dyDescent="0.35">
      <c r="B6" s="11" t="s">
        <v>6</v>
      </c>
      <c r="C6" s="12" t="s">
        <v>7</v>
      </c>
      <c r="D6" s="12" t="s">
        <v>7</v>
      </c>
      <c r="E6" s="12" t="s">
        <v>7</v>
      </c>
      <c r="F6" s="13" t="s">
        <v>7</v>
      </c>
      <c r="G6" s="14"/>
    </row>
    <row r="7" spans="2:7" x14ac:dyDescent="0.35">
      <c r="B7" s="11"/>
      <c r="C7" s="15">
        <v>2018</v>
      </c>
      <c r="D7" s="15">
        <v>2017</v>
      </c>
      <c r="E7" s="15">
        <v>2018</v>
      </c>
      <c r="F7" s="16">
        <v>2017</v>
      </c>
      <c r="G7" s="10"/>
    </row>
    <row r="8" spans="2:7" x14ac:dyDescent="0.35">
      <c r="B8" s="17"/>
      <c r="C8" s="18"/>
      <c r="D8" s="18"/>
      <c r="E8" s="18"/>
      <c r="F8" s="19" t="s">
        <v>8</v>
      </c>
      <c r="G8" s="10"/>
    </row>
    <row r="9" spans="2:7" x14ac:dyDescent="0.35">
      <c r="B9" s="20" t="s">
        <v>9</v>
      </c>
      <c r="C9" s="24">
        <v>6062</v>
      </c>
      <c r="D9" s="24">
        <v>5235</v>
      </c>
      <c r="E9" s="24">
        <v>20686</v>
      </c>
      <c r="F9" s="25">
        <v>18432</v>
      </c>
      <c r="G9" s="26"/>
    </row>
    <row r="10" spans="2:7" ht="16.5" customHeight="1" x14ac:dyDescent="0.35">
      <c r="B10" s="20" t="s">
        <v>10</v>
      </c>
      <c r="C10" s="24">
        <v>-4093</v>
      </c>
      <c r="D10" s="24">
        <v>-3409</v>
      </c>
      <c r="E10" s="24">
        <v>-13435</v>
      </c>
      <c r="F10" s="25">
        <v>-11870</v>
      </c>
    </row>
    <row r="11" spans="2:7" ht="16.5" customHeight="1" x14ac:dyDescent="0.35">
      <c r="B11" s="20" t="s">
        <v>11</v>
      </c>
      <c r="C11" s="24">
        <v>-1231</v>
      </c>
      <c r="D11" s="24">
        <v>-1213</v>
      </c>
      <c r="E11" s="24">
        <v>-4395</v>
      </c>
      <c r="F11" s="25">
        <v>-3991</v>
      </c>
    </row>
    <row r="12" spans="2:7" ht="16.5" customHeight="1" x14ac:dyDescent="0.35">
      <c r="B12" s="20"/>
      <c r="C12" s="24"/>
      <c r="D12" s="24"/>
      <c r="E12" s="27"/>
      <c r="F12" s="28"/>
    </row>
    <row r="13" spans="2:7" ht="16.5" customHeight="1" x14ac:dyDescent="0.35">
      <c r="B13" s="29" t="s">
        <v>12</v>
      </c>
      <c r="C13" s="30">
        <f>SUM(C9:C11)</f>
        <v>738</v>
      </c>
      <c r="D13" s="30">
        <f>SUM(D9:D11)</f>
        <v>613</v>
      </c>
      <c r="E13" s="30">
        <f>SUM(E9:E11)</f>
        <v>2856</v>
      </c>
      <c r="F13" s="31">
        <f>SUM(F9:F11)</f>
        <v>2571</v>
      </c>
      <c r="G13" s="32"/>
    </row>
    <row r="14" spans="2:7" ht="16.5" customHeight="1" x14ac:dyDescent="0.35">
      <c r="B14" s="20"/>
      <c r="C14" s="24"/>
      <c r="D14" s="24"/>
      <c r="E14" s="27"/>
      <c r="F14" s="28"/>
    </row>
    <row r="15" spans="2:7" ht="16.5" customHeight="1" x14ac:dyDescent="0.35">
      <c r="B15" s="20" t="s">
        <v>13</v>
      </c>
      <c r="C15" s="24">
        <v>-374</v>
      </c>
      <c r="D15" s="24">
        <v>-445</v>
      </c>
      <c r="E15" s="24">
        <v>-1755</v>
      </c>
      <c r="F15" s="25">
        <v>-1759</v>
      </c>
    </row>
    <row r="16" spans="2:7" ht="16.5" customHeight="1" x14ac:dyDescent="0.35">
      <c r="B16" s="20" t="s">
        <v>14</v>
      </c>
      <c r="C16" s="24">
        <v>-139</v>
      </c>
      <c r="D16" s="24">
        <v>-41</v>
      </c>
      <c r="E16" s="24">
        <v>-367</v>
      </c>
      <c r="F16" s="25">
        <v>-315</v>
      </c>
    </row>
    <row r="17" spans="2:7" x14ac:dyDescent="0.35">
      <c r="B17" s="20" t="s">
        <v>15</v>
      </c>
      <c r="C17" s="24">
        <v>36</v>
      </c>
      <c r="D17" s="24">
        <v>59</v>
      </c>
      <c r="E17" s="24">
        <v>190</v>
      </c>
      <c r="F17" s="25">
        <v>146</v>
      </c>
    </row>
    <row r="18" spans="2:7" ht="15.75" thickBot="1" x14ac:dyDescent="0.4">
      <c r="B18" s="29"/>
      <c r="C18" s="24"/>
      <c r="D18" s="24"/>
      <c r="E18" s="27"/>
      <c r="F18" s="28"/>
    </row>
    <row r="19" spans="2:7" x14ac:dyDescent="0.35">
      <c r="B19" s="29" t="s">
        <v>16</v>
      </c>
      <c r="C19" s="33">
        <f>SUM(C13:C17)</f>
        <v>261</v>
      </c>
      <c r="D19" s="33">
        <f>SUM(D13:D17)</f>
        <v>186</v>
      </c>
      <c r="E19" s="33">
        <f>SUM(E13:E17)</f>
        <v>924</v>
      </c>
      <c r="F19" s="34">
        <f>SUM(F13:F17)</f>
        <v>643</v>
      </c>
      <c r="G19" s="35"/>
    </row>
    <row r="20" spans="2:7" x14ac:dyDescent="0.35">
      <c r="B20" s="29" t="s">
        <v>17</v>
      </c>
      <c r="C20" s="24">
        <v>-0.10337866666666667</v>
      </c>
      <c r="D20" s="24">
        <v>-1</v>
      </c>
      <c r="E20" s="24">
        <v>-0.19372806020266664</v>
      </c>
      <c r="F20" s="25">
        <v>-0.69813658552533342</v>
      </c>
    </row>
    <row r="21" spans="2:7" ht="15.75" thickBot="1" x14ac:dyDescent="0.4">
      <c r="B21" s="29" t="s">
        <v>18</v>
      </c>
      <c r="C21" s="36">
        <f>C19+C20</f>
        <v>260.89662133333331</v>
      </c>
      <c r="D21" s="36">
        <f>D19+D20</f>
        <v>185</v>
      </c>
      <c r="E21" s="36">
        <f>E19+E20</f>
        <v>923.80627193979728</v>
      </c>
      <c r="F21" s="37">
        <f>F19+F20</f>
        <v>642.30186341447461</v>
      </c>
      <c r="G21" s="32"/>
    </row>
    <row r="22" spans="2:7" x14ac:dyDescent="0.35">
      <c r="B22" s="29"/>
      <c r="C22" s="38"/>
      <c r="D22" s="38"/>
      <c r="E22" s="27"/>
      <c r="F22" s="28"/>
    </row>
    <row r="23" spans="2:7" x14ac:dyDescent="0.35">
      <c r="B23" s="39" t="s">
        <v>19</v>
      </c>
      <c r="C23" s="24"/>
      <c r="D23" s="24"/>
      <c r="E23" s="27"/>
      <c r="F23" s="28"/>
    </row>
    <row r="24" spans="2:7" x14ac:dyDescent="0.35">
      <c r="B24" s="40" t="s">
        <v>20</v>
      </c>
      <c r="C24" s="24"/>
      <c r="D24" s="24"/>
      <c r="E24" s="27"/>
      <c r="F24" s="28"/>
    </row>
    <row r="25" spans="2:7" x14ac:dyDescent="0.35">
      <c r="B25" s="29" t="s">
        <v>18</v>
      </c>
      <c r="C25" s="38">
        <f>C21</f>
        <v>260.89662133333331</v>
      </c>
      <c r="D25" s="38">
        <f>D21</f>
        <v>185</v>
      </c>
      <c r="E25" s="38">
        <f>E21</f>
        <v>923.80627193979728</v>
      </c>
      <c r="F25" s="41">
        <f>F21</f>
        <v>642.30186341447461</v>
      </c>
    </row>
    <row r="26" spans="2:7" s="44" customFormat="1" x14ac:dyDescent="0.35">
      <c r="B26" s="42" t="s">
        <v>21</v>
      </c>
      <c r="C26" s="24"/>
      <c r="D26" s="24"/>
      <c r="E26" s="24"/>
      <c r="F26" s="25"/>
      <c r="G26" s="43"/>
    </row>
    <row r="27" spans="2:7" s="44" customFormat="1" x14ac:dyDescent="0.35">
      <c r="B27" s="20" t="s">
        <v>13</v>
      </c>
      <c r="C27" s="24">
        <f t="shared" ref="C27:F28" si="0">-C15</f>
        <v>374</v>
      </c>
      <c r="D27" s="24">
        <f t="shared" si="0"/>
        <v>445</v>
      </c>
      <c r="E27" s="24">
        <f t="shared" si="0"/>
        <v>1755</v>
      </c>
      <c r="F27" s="25">
        <f t="shared" si="0"/>
        <v>1759</v>
      </c>
      <c r="G27" s="43"/>
    </row>
    <row r="28" spans="2:7" s="44" customFormat="1" x14ac:dyDescent="0.35">
      <c r="B28" s="20" t="s">
        <v>14</v>
      </c>
      <c r="C28" s="24">
        <f t="shared" si="0"/>
        <v>139</v>
      </c>
      <c r="D28" s="24">
        <f t="shared" si="0"/>
        <v>41</v>
      </c>
      <c r="E28" s="24">
        <f t="shared" si="0"/>
        <v>367</v>
      </c>
      <c r="F28" s="25">
        <f t="shared" si="0"/>
        <v>315</v>
      </c>
      <c r="G28" s="43"/>
    </row>
    <row r="29" spans="2:7" s="44" customFormat="1" x14ac:dyDescent="0.35">
      <c r="B29" s="20" t="s">
        <v>17</v>
      </c>
      <c r="C29" s="24">
        <f>-C20</f>
        <v>0.10337866666666667</v>
      </c>
      <c r="D29" s="24">
        <f>-D20</f>
        <v>1</v>
      </c>
      <c r="E29" s="24">
        <f>-E20</f>
        <v>0.19372806020266664</v>
      </c>
      <c r="F29" s="25">
        <f>-F20</f>
        <v>0.69813658552533342</v>
      </c>
      <c r="G29" s="43"/>
    </row>
    <row r="30" spans="2:7" x14ac:dyDescent="0.35">
      <c r="B30" s="20" t="s">
        <v>22</v>
      </c>
      <c r="C30" s="24"/>
      <c r="D30" s="24"/>
      <c r="E30" s="24"/>
      <c r="F30" s="25"/>
    </row>
    <row r="31" spans="2:7" x14ac:dyDescent="0.35">
      <c r="B31" s="20" t="s">
        <v>15</v>
      </c>
      <c r="C31" s="24">
        <f>-C17</f>
        <v>-36</v>
      </c>
      <c r="D31" s="24">
        <f>-D17</f>
        <v>-59</v>
      </c>
      <c r="E31" s="24">
        <f>-E17</f>
        <v>-190</v>
      </c>
      <c r="F31" s="25">
        <f>-F17</f>
        <v>-146</v>
      </c>
    </row>
    <row r="32" spans="2:7" x14ac:dyDescent="0.35">
      <c r="B32" s="29" t="s">
        <v>12</v>
      </c>
      <c r="C32" s="30">
        <f>SUM(C25:C31)</f>
        <v>738</v>
      </c>
      <c r="D32" s="30">
        <f>SUM(D25:D31)</f>
        <v>613</v>
      </c>
      <c r="E32" s="30">
        <f>SUM(E25:E31)</f>
        <v>2856</v>
      </c>
      <c r="F32" s="31">
        <f>SUM(F25:F31)</f>
        <v>2571</v>
      </c>
      <c r="G32" s="32"/>
    </row>
    <row r="33" spans="2:7" x14ac:dyDescent="0.35">
      <c r="B33" s="20"/>
      <c r="C33" s="21"/>
      <c r="D33" s="22"/>
      <c r="E33" s="21"/>
      <c r="F33" s="23"/>
    </row>
    <row r="34" spans="2:7" x14ac:dyDescent="0.35">
      <c r="B34" s="45" t="s">
        <v>23</v>
      </c>
      <c r="C34" s="46">
        <f>C32-C27</f>
        <v>364</v>
      </c>
      <c r="D34" s="46">
        <f>D32-D27</f>
        <v>168</v>
      </c>
      <c r="E34" s="46">
        <f>E32-E27</f>
        <v>1101</v>
      </c>
      <c r="F34" s="47">
        <f>F32-F27</f>
        <v>812</v>
      </c>
      <c r="G34" s="26"/>
    </row>
  </sheetData>
  <hyperlinks>
    <hyperlink ref="F7" r:id="rId1" display="2014@" xr:uid="{00000000-0004-0000-0000-000000000000}"/>
    <hyperlink ref="C7" r:id="rId2" display="2014@" xr:uid="{00000000-0004-0000-0000-000001000000}"/>
    <hyperlink ref="D7" r:id="rId3" display="2014@" xr:uid="{00000000-0004-0000-0000-000002000000}"/>
    <hyperlink ref="E7" r:id="rId4" display="2014@" xr:uid="{00000000-0004-0000-0000-000003000000}"/>
  </hyperlinks>
  <pageMargins left="0.38" right="0.24" top="1" bottom="1" header="0.5" footer="0.5"/>
  <pageSetup paperSize="9" scale="75" orientation="portrait" horizontalDpi="4294967295" verticalDpi="4294967295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Press Release March 18</vt:lpstr>
      <vt:lpstr>'Press Release March 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10785-MAA</dc:creator>
  <cp:lastModifiedBy>2137</cp:lastModifiedBy>
  <dcterms:created xsi:type="dcterms:W3CDTF">2018-04-23T18:48:38Z</dcterms:created>
  <dcterms:modified xsi:type="dcterms:W3CDTF">2018-04-23T18:59:57Z</dcterms:modified>
</cp:coreProperties>
</file>